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U\EXCEL\Informatica\ANALISIS\Web\Contratacion\Audasa\2022\CO\"/>
    </mc:Choice>
  </mc:AlternateContent>
  <xr:revisionPtr revIDLastSave="0" documentId="13_ncr:1_{60E61A8A-F76B-4DB3-9053-AA40B481DD70}" xr6:coauthVersionLast="47" xr6:coauthVersionMax="47" xr10:uidLastSave="{00000000-0000-0000-0000-000000000000}"/>
  <bookViews>
    <workbookView xWindow="-120" yWindow="-120" windowWidth="19440" windowHeight="15600" tabRatio="723" xr2:uid="{00000000-000D-0000-FFFF-FFFF00000000}"/>
  </bookViews>
  <sheets>
    <sheet name="ANEXO I Mediciones" sheetId="39" r:id="rId1"/>
    <sheet name="ANEXO II Presentacion ofertas" sheetId="3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8" l="1"/>
  <c r="H86" i="39"/>
  <c r="H98" i="39"/>
  <c r="G98" i="39"/>
  <c r="C89" i="39" s="1"/>
  <c r="C24" i="38" s="1"/>
  <c r="E24" i="38" s="1"/>
  <c r="G75" i="39"/>
  <c r="C65" i="39" s="1"/>
  <c r="C21" i="38" s="1"/>
  <c r="E21" i="38" s="1"/>
  <c r="G86" i="39"/>
  <c r="C76" i="39" l="1"/>
  <c r="C22" i="38" s="1"/>
  <c r="E22" i="38" s="1"/>
  <c r="E26" i="38" s="1"/>
  <c r="G57" i="39" l="1"/>
  <c r="C28" i="39" s="1"/>
  <c r="C11" i="38" s="1"/>
  <c r="C22" i="39"/>
  <c r="C10" i="38" s="1"/>
  <c r="C8" i="39"/>
  <c r="C8" i="38" s="1"/>
  <c r="C16" i="39"/>
  <c r="C9" i="38" s="1"/>
  <c r="E11" i="38" l="1"/>
  <c r="E10" i="38"/>
  <c r="E9" i="38"/>
  <c r="E8" i="38"/>
  <c r="E13" i="38" l="1"/>
</calcChain>
</file>

<file path=xl/sharedStrings.xml><?xml version="1.0" encoding="utf-8"?>
<sst xmlns="http://schemas.openxmlformats.org/spreadsheetml/2006/main" count="156" uniqueCount="80">
  <si>
    <t>Importe</t>
  </si>
  <si>
    <t>Ml</t>
  </si>
  <si>
    <t>Medición</t>
  </si>
  <si>
    <t>P. Unit</t>
  </si>
  <si>
    <t>Pki</t>
  </si>
  <si>
    <t>Pkf</t>
  </si>
  <si>
    <t>AP-9</t>
  </si>
  <si>
    <t>66+000</t>
  </si>
  <si>
    <t>75+000</t>
  </si>
  <si>
    <t>0+000</t>
  </si>
  <si>
    <t>REPOSICIÓN DE MARCAS VIALES HORIZONTALES A CORUÑA</t>
  </si>
  <si>
    <t>REPOSICIÓN DE MARCAS VIALES HORIZONTALES PONTEVEDRA</t>
  </si>
  <si>
    <t>PROVINCIA CORUÑA</t>
  </si>
  <si>
    <t>Ml. Marca vial de 10 cm de ancho con pintura blanca termoplástica en caliente y microesferas, realmente pintado, ejecución nocturna</t>
  </si>
  <si>
    <t>2+500</t>
  </si>
  <si>
    <t>Ml. Marca vial de 20 cm de ancho con pintura blanca termoplástica en caliente y microesferas, realmente pintado, ejecución nocturna</t>
  </si>
  <si>
    <t>Ml. Marca vial de 40 cm de ancho con pintura blanca termoplástica en caliente y microesferas, realmente pintado, ejecución nocturna</t>
  </si>
  <si>
    <t>Ml. Marca vial sonora longitudinal de 20 cm. de ancho con tacos de 100x50x3 mm., con una separación de 17 cm, aplicados por extrusión en caliente, incluso barrido y premarcaje, realmente ejecutado.</t>
  </si>
  <si>
    <t>AP-9 Creciente</t>
  </si>
  <si>
    <t>10+200</t>
  </si>
  <si>
    <t>16+550</t>
  </si>
  <si>
    <t>52+000</t>
  </si>
  <si>
    <t>53+000</t>
  </si>
  <si>
    <t>55+200</t>
  </si>
  <si>
    <t>56+200</t>
  </si>
  <si>
    <t>57+500</t>
  </si>
  <si>
    <t>58+000</t>
  </si>
  <si>
    <t>69+600</t>
  </si>
  <si>
    <t>70+500</t>
  </si>
  <si>
    <t>55+500</t>
  </si>
  <si>
    <t>18+100</t>
  </si>
  <si>
    <t>17+000</t>
  </si>
  <si>
    <t>13+400</t>
  </si>
  <si>
    <t>12+700</t>
  </si>
  <si>
    <t>54+800</t>
  </si>
  <si>
    <t>17+200</t>
  </si>
  <si>
    <t>15+800</t>
  </si>
  <si>
    <t>13+200</t>
  </si>
  <si>
    <t>9+800</t>
  </si>
  <si>
    <t>AP-9 Decreciente</t>
  </si>
  <si>
    <t>AP-9 F Creciente</t>
  </si>
  <si>
    <t>2+100</t>
  </si>
  <si>
    <t>2+300</t>
  </si>
  <si>
    <t>3+000</t>
  </si>
  <si>
    <t>11+800</t>
  </si>
  <si>
    <t>12+100</t>
  </si>
  <si>
    <t>12+900</t>
  </si>
  <si>
    <t>18+500</t>
  </si>
  <si>
    <t>0+250</t>
  </si>
  <si>
    <t>2+200</t>
  </si>
  <si>
    <t>7+000</t>
  </si>
  <si>
    <t>11+980</t>
  </si>
  <si>
    <t>12+350</t>
  </si>
  <si>
    <t>14+120</t>
  </si>
  <si>
    <t>19+320</t>
  </si>
  <si>
    <t>AP-9 F Decreciente</t>
  </si>
  <si>
    <t>31+400</t>
  </si>
  <si>
    <t>14+100</t>
  </si>
  <si>
    <t>0+900</t>
  </si>
  <si>
    <t>31+300</t>
  </si>
  <si>
    <t>2+900</t>
  </si>
  <si>
    <t>0+600</t>
  </si>
  <si>
    <t>PROVINCIA PONTEVEDRA</t>
  </si>
  <si>
    <t>ML Marcas viales reflectantes termoplástica</t>
  </si>
  <si>
    <t>0V</t>
  </si>
  <si>
    <t>4,5V</t>
  </si>
  <si>
    <t>AP-9 VCreciente</t>
  </si>
  <si>
    <t>AP-9 V Decreciente</t>
  </si>
  <si>
    <t>creciente - decreciente</t>
  </si>
  <si>
    <t>20 continuo</t>
  </si>
  <si>
    <t>20 (discontinuo)</t>
  </si>
  <si>
    <t>Baiona - Vigo</t>
  </si>
  <si>
    <t>Vigo - Baiona</t>
  </si>
  <si>
    <t>SUBTOTAL 1</t>
  </si>
  <si>
    <t>SUBTOTAL 2</t>
  </si>
  <si>
    <t>TOTAL</t>
  </si>
  <si>
    <t>TOTAL CON IVA</t>
  </si>
  <si>
    <t>Fecha y firma/sello empresa:</t>
  </si>
  <si>
    <t>ANEXO I MEDICIONES</t>
  </si>
  <si>
    <t>ANEXO II MODELO PRESENTACIÓN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</si>
</sst>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indexed="8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</cellStyleXfs>
  <cellXfs count="57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/>
    <xf numFmtId="0" fontId="4" fillId="2" borderId="0" xfId="0" applyFont="1" applyFill="1"/>
    <xf numFmtId="0" fontId="7" fillId="0" borderId="1" xfId="0" applyFont="1" applyBorder="1" applyAlignment="1">
      <alignment horizontal="justify" vertical="center"/>
    </xf>
    <xf numFmtId="0" fontId="3" fillId="0" borderId="0" xfId="0" applyFont="1" applyFill="1"/>
    <xf numFmtId="4" fontId="7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Fill="1"/>
    <xf numFmtId="4" fontId="7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Border="1" applyAlignment="1">
      <alignment horizontal="justify" vertical="center"/>
    </xf>
    <xf numFmtId="4" fontId="10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7" fillId="2" borderId="0" xfId="0" applyFont="1" applyFill="1"/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Alignment="1"/>
    <xf numFmtId="0" fontId="0" fillId="0" borderId="0" xfId="0" applyFont="1" applyAlignment="1"/>
    <xf numFmtId="4" fontId="0" fillId="0" borderId="0" xfId="0" applyNumberFormat="1" applyFont="1"/>
    <xf numFmtId="0" fontId="0" fillId="0" borderId="4" xfId="0" applyBorder="1"/>
    <xf numFmtId="0" fontId="0" fillId="0" borderId="0" xfId="0" applyBorder="1"/>
    <xf numFmtId="0" fontId="1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</cellXfs>
  <cellStyles count="5">
    <cellStyle name="Normal" xfId="0" builtinId="0"/>
    <cellStyle name="Normal 2" xfId="1" xr:uid="{00000000-0005-0000-0000-000001000000}"/>
    <cellStyle name="Normal 2 2 2" xfId="3" xr:uid="{9FFB4739-FD57-45DD-B176-82187C2CB886}"/>
    <cellStyle name="Normal 3" xfId="4" xr:uid="{2FEEE0F9-5B29-46F2-9EFA-48909DF8A58D}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3305-0309-471D-86E9-997435A7D847}">
  <sheetPr>
    <pageSetUpPr fitToPage="1"/>
  </sheetPr>
  <dimension ref="A1:I98"/>
  <sheetViews>
    <sheetView showGridLines="0" tabSelected="1" zoomScale="70" zoomScaleNormal="70" workbookViewId="0">
      <selection activeCell="K1" sqref="K1"/>
    </sheetView>
  </sheetViews>
  <sheetFormatPr baseColWidth="10" defaultRowHeight="16.5" x14ac:dyDescent="0.3"/>
  <cols>
    <col min="1" max="1" width="11.42578125" style="1"/>
    <col min="2" max="2" width="93.85546875" style="1" customWidth="1"/>
    <col min="3" max="3" width="14.140625" style="1" bestFit="1" customWidth="1"/>
    <col min="4" max="4" width="18.140625" style="1" bestFit="1" customWidth="1"/>
    <col min="5" max="5" width="14.140625" style="1" bestFit="1" customWidth="1"/>
    <col min="6" max="6" width="13.85546875" style="1" bestFit="1" customWidth="1"/>
    <col min="7" max="7" width="14" style="1" bestFit="1" customWidth="1"/>
    <col min="8" max="8" width="18.7109375" style="1" bestFit="1" customWidth="1"/>
    <col min="9" max="9" width="3.42578125" style="1" bestFit="1" customWidth="1"/>
    <col min="10" max="16384" width="11.42578125" style="1"/>
  </cols>
  <sheetData>
    <row r="1" spans="1:9" x14ac:dyDescent="0.3">
      <c r="A1" s="5" t="s">
        <v>78</v>
      </c>
      <c r="B1" s="5"/>
      <c r="C1" s="5"/>
      <c r="D1" s="5"/>
      <c r="E1" s="5"/>
      <c r="F1" s="5"/>
      <c r="G1" s="5"/>
      <c r="H1" s="5"/>
    </row>
    <row r="2" spans="1:9" ht="16.5" customHeight="1" x14ac:dyDescent="0.3"/>
    <row r="3" spans="1:9" ht="16.5" customHeight="1" x14ac:dyDescent="0.3">
      <c r="A3" s="5" t="s">
        <v>12</v>
      </c>
      <c r="B3" s="30"/>
      <c r="C3" s="30"/>
      <c r="D3" s="30"/>
      <c r="E3" s="30"/>
      <c r="F3" s="4"/>
      <c r="G3" s="30"/>
      <c r="H3" s="4"/>
      <c r="I3" s="3"/>
    </row>
    <row r="4" spans="1:9" ht="16.5" customHeight="1" x14ac:dyDescent="0.3">
      <c r="A4" s="5" t="s">
        <v>10</v>
      </c>
      <c r="B4" s="4"/>
      <c r="C4" s="4"/>
      <c r="D4" s="4"/>
      <c r="E4" s="4"/>
      <c r="F4" s="4"/>
      <c r="G4" s="4"/>
      <c r="H4" s="4"/>
    </row>
    <row r="5" spans="1:9" ht="16.5" customHeight="1" x14ac:dyDescent="0.3">
      <c r="A5" s="11"/>
      <c r="B5" s="7"/>
      <c r="C5" s="7"/>
      <c r="D5" s="7"/>
    </row>
    <row r="6" spans="1:9" ht="16.5" customHeight="1" x14ac:dyDescent="0.3">
      <c r="A6" s="2"/>
      <c r="B6" s="3"/>
      <c r="C6" s="45" t="s">
        <v>2</v>
      </c>
      <c r="D6" s="3"/>
      <c r="E6" s="3"/>
      <c r="G6" s="3"/>
      <c r="I6" s="3"/>
    </row>
    <row r="7" spans="1:9" ht="16.5" customHeight="1" x14ac:dyDescent="0.3">
      <c r="A7" s="46" t="s">
        <v>63</v>
      </c>
      <c r="B7" s="47"/>
      <c r="C7" s="45"/>
      <c r="D7" s="8"/>
      <c r="E7" s="8"/>
      <c r="G7" s="8"/>
      <c r="I7" s="8"/>
    </row>
    <row r="8" spans="1:9" ht="33" customHeight="1" x14ac:dyDescent="0.3">
      <c r="A8" s="6" t="s">
        <v>1</v>
      </c>
      <c r="B8" s="13" t="s">
        <v>13</v>
      </c>
      <c r="C8" s="26">
        <f>+G11</f>
        <v>15882</v>
      </c>
      <c r="D8" s="10"/>
      <c r="E8" s="10"/>
      <c r="G8" s="10"/>
      <c r="I8" s="10"/>
    </row>
    <row r="9" spans="1:9" x14ac:dyDescent="0.3">
      <c r="C9" s="14"/>
      <c r="D9" s="15"/>
      <c r="E9" s="15"/>
      <c r="F9" s="15"/>
      <c r="G9" s="18"/>
      <c r="H9" s="18"/>
    </row>
    <row r="10" spans="1:9" x14ac:dyDescent="0.3">
      <c r="C10" s="14"/>
      <c r="D10" s="17"/>
      <c r="E10" s="28" t="s">
        <v>4</v>
      </c>
      <c r="F10" s="28" t="s">
        <v>5</v>
      </c>
      <c r="G10" s="28">
        <v>10</v>
      </c>
      <c r="H10" s="31"/>
    </row>
    <row r="11" spans="1:9" x14ac:dyDescent="0.3">
      <c r="C11" s="14"/>
      <c r="D11" s="28" t="s">
        <v>6</v>
      </c>
      <c r="E11" s="17" t="s">
        <v>7</v>
      </c>
      <c r="F11" s="17" t="s">
        <v>8</v>
      </c>
      <c r="G11" s="19">
        <v>15882</v>
      </c>
      <c r="H11" s="32"/>
    </row>
    <row r="12" spans="1:9" x14ac:dyDescent="0.3">
      <c r="C12" s="14"/>
      <c r="D12" s="36" t="s">
        <v>68</v>
      </c>
      <c r="H12" s="32"/>
    </row>
    <row r="13" spans="1:9" x14ac:dyDescent="0.3">
      <c r="C13" s="14"/>
      <c r="D13" s="17"/>
      <c r="E13" s="17"/>
      <c r="F13" s="17"/>
      <c r="G13" s="16"/>
      <c r="H13" s="33"/>
    </row>
    <row r="14" spans="1:9" x14ac:dyDescent="0.3">
      <c r="C14" s="14"/>
      <c r="D14" s="20"/>
      <c r="E14" s="20"/>
      <c r="F14" s="20"/>
      <c r="G14" s="20"/>
      <c r="H14" s="20"/>
    </row>
    <row r="15" spans="1:9" x14ac:dyDescent="0.3">
      <c r="C15" s="14"/>
    </row>
    <row r="16" spans="1:9" ht="33" customHeight="1" x14ac:dyDescent="0.3">
      <c r="A16" s="6" t="s">
        <v>1</v>
      </c>
      <c r="B16" s="13" t="s">
        <v>15</v>
      </c>
      <c r="C16" s="26">
        <f>+G19</f>
        <v>32400</v>
      </c>
      <c r="D16" s="10"/>
      <c r="E16" s="10"/>
      <c r="G16" s="10"/>
      <c r="I16" s="10"/>
    </row>
    <row r="17" spans="1:8" x14ac:dyDescent="0.3">
      <c r="C17" s="14"/>
    </row>
    <row r="18" spans="1:8" x14ac:dyDescent="0.3">
      <c r="D18" s="17"/>
      <c r="E18" s="18" t="s">
        <v>4</v>
      </c>
      <c r="F18" s="18" t="s">
        <v>5</v>
      </c>
      <c r="G18" s="28">
        <v>20</v>
      </c>
    </row>
    <row r="19" spans="1:8" x14ac:dyDescent="0.3">
      <c r="D19" s="28" t="s">
        <v>6</v>
      </c>
      <c r="E19" s="17" t="s">
        <v>7</v>
      </c>
      <c r="F19" s="17" t="s">
        <v>8</v>
      </c>
      <c r="G19" s="19">
        <v>32400</v>
      </c>
    </row>
    <row r="20" spans="1:8" x14ac:dyDescent="0.3">
      <c r="D20" s="36" t="s">
        <v>68</v>
      </c>
    </row>
    <row r="22" spans="1:8" ht="31.5" x14ac:dyDescent="0.3">
      <c r="A22" s="6" t="s">
        <v>1</v>
      </c>
      <c r="B22" s="13" t="s">
        <v>16</v>
      </c>
      <c r="C22" s="26">
        <f>+G25</f>
        <v>1500</v>
      </c>
    </row>
    <row r="23" spans="1:8" x14ac:dyDescent="0.3">
      <c r="A23" s="21"/>
      <c r="B23" s="22"/>
      <c r="C23" s="10"/>
      <c r="G23" s="44"/>
      <c r="H23" s="44"/>
    </row>
    <row r="24" spans="1:8" x14ac:dyDescent="0.3">
      <c r="D24" s="17"/>
      <c r="E24" s="18" t="s">
        <v>4</v>
      </c>
      <c r="F24" s="18" t="s">
        <v>5</v>
      </c>
      <c r="G24" s="18">
        <v>40</v>
      </c>
      <c r="H24" s="18"/>
    </row>
    <row r="25" spans="1:8" x14ac:dyDescent="0.3">
      <c r="D25" s="28" t="s">
        <v>6</v>
      </c>
      <c r="E25" s="17" t="s">
        <v>7</v>
      </c>
      <c r="F25" s="17" t="s">
        <v>8</v>
      </c>
      <c r="G25" s="19">
        <v>1500</v>
      </c>
      <c r="H25" s="19"/>
    </row>
    <row r="26" spans="1:8" x14ac:dyDescent="0.3">
      <c r="D26" s="36" t="s">
        <v>68</v>
      </c>
      <c r="E26" s="17"/>
      <c r="F26" s="17"/>
      <c r="G26" s="16"/>
      <c r="H26" s="16"/>
    </row>
    <row r="27" spans="1:8" x14ac:dyDescent="0.3">
      <c r="D27" s="17"/>
      <c r="E27" s="17"/>
      <c r="F27" s="17"/>
      <c r="G27" s="17"/>
      <c r="H27" s="16"/>
    </row>
    <row r="28" spans="1:8" ht="47.25" x14ac:dyDescent="0.3">
      <c r="A28" s="6" t="s">
        <v>1</v>
      </c>
      <c r="B28" s="13" t="s">
        <v>17</v>
      </c>
      <c r="C28" s="26">
        <f>+G57</f>
        <v>28135</v>
      </c>
    </row>
    <row r="30" spans="1:8" x14ac:dyDescent="0.3">
      <c r="D30" s="24"/>
      <c r="E30" s="28" t="s">
        <v>4</v>
      </c>
      <c r="F30" s="28" t="s">
        <v>5</v>
      </c>
      <c r="G30" s="25" t="s">
        <v>2</v>
      </c>
    </row>
    <row r="31" spans="1:8" x14ac:dyDescent="0.3">
      <c r="D31" s="28" t="s">
        <v>18</v>
      </c>
      <c r="E31" s="17" t="s">
        <v>19</v>
      </c>
      <c r="F31" s="17" t="s">
        <v>20</v>
      </c>
      <c r="G31" s="17">
        <v>6350</v>
      </c>
    </row>
    <row r="32" spans="1:8" x14ac:dyDescent="0.3">
      <c r="D32" s="20"/>
      <c r="E32" s="17" t="s">
        <v>21</v>
      </c>
      <c r="F32" s="17" t="s">
        <v>22</v>
      </c>
      <c r="G32" s="17">
        <v>1000</v>
      </c>
    </row>
    <row r="33" spans="4:7" x14ac:dyDescent="0.3">
      <c r="D33" s="20"/>
      <c r="E33" s="17" t="s">
        <v>23</v>
      </c>
      <c r="F33" s="17" t="s">
        <v>24</v>
      </c>
      <c r="G33" s="17">
        <v>1000</v>
      </c>
    </row>
    <row r="34" spans="4:7" x14ac:dyDescent="0.3">
      <c r="D34" s="20"/>
      <c r="E34" s="17" t="s">
        <v>25</v>
      </c>
      <c r="F34" s="17" t="s">
        <v>26</v>
      </c>
      <c r="G34" s="17">
        <v>465</v>
      </c>
    </row>
    <row r="35" spans="4:7" x14ac:dyDescent="0.3">
      <c r="D35" s="20"/>
      <c r="E35" s="17" t="s">
        <v>27</v>
      </c>
      <c r="F35" s="17" t="s">
        <v>28</v>
      </c>
      <c r="G35" s="17">
        <v>900</v>
      </c>
    </row>
    <row r="36" spans="4:7" x14ac:dyDescent="0.3">
      <c r="D36" s="20"/>
      <c r="E36" s="23"/>
      <c r="F36" s="23"/>
    </row>
    <row r="37" spans="4:7" x14ac:dyDescent="0.3">
      <c r="D37" s="28" t="s">
        <v>39</v>
      </c>
      <c r="E37" s="17" t="s">
        <v>29</v>
      </c>
      <c r="F37" s="17" t="s">
        <v>34</v>
      </c>
      <c r="G37" s="17">
        <v>700</v>
      </c>
    </row>
    <row r="38" spans="4:7" x14ac:dyDescent="0.3">
      <c r="D38" s="20"/>
      <c r="E38" s="17" t="s">
        <v>30</v>
      </c>
      <c r="F38" s="17" t="s">
        <v>35</v>
      </c>
      <c r="G38" s="17">
        <v>900</v>
      </c>
    </row>
    <row r="39" spans="4:7" x14ac:dyDescent="0.3">
      <c r="D39" s="20"/>
      <c r="E39" s="17" t="s">
        <v>31</v>
      </c>
      <c r="F39" s="17" t="s">
        <v>36</v>
      </c>
      <c r="G39" s="17">
        <v>1200</v>
      </c>
    </row>
    <row r="40" spans="4:7" x14ac:dyDescent="0.3">
      <c r="D40" s="20"/>
      <c r="E40" s="17" t="s">
        <v>32</v>
      </c>
      <c r="F40" s="17" t="s">
        <v>37</v>
      </c>
      <c r="G40" s="17">
        <v>200</v>
      </c>
    </row>
    <row r="41" spans="4:7" x14ac:dyDescent="0.3">
      <c r="D41" s="20"/>
      <c r="E41" s="17" t="s">
        <v>33</v>
      </c>
      <c r="F41" s="17" t="s">
        <v>38</v>
      </c>
      <c r="G41" s="17">
        <v>2900</v>
      </c>
    </row>
    <row r="42" spans="4:7" x14ac:dyDescent="0.3">
      <c r="D42" s="20"/>
      <c r="E42" s="23"/>
      <c r="F42" s="23"/>
    </row>
    <row r="43" spans="4:7" x14ac:dyDescent="0.3">
      <c r="D43" s="28" t="s">
        <v>40</v>
      </c>
      <c r="E43" s="17" t="s">
        <v>9</v>
      </c>
      <c r="F43" s="17" t="s">
        <v>48</v>
      </c>
      <c r="G43" s="17">
        <v>250</v>
      </c>
    </row>
    <row r="44" spans="4:7" x14ac:dyDescent="0.3">
      <c r="D44" s="20"/>
      <c r="E44" s="17" t="s">
        <v>41</v>
      </c>
      <c r="F44" s="17" t="s">
        <v>49</v>
      </c>
      <c r="G44" s="17">
        <v>100</v>
      </c>
    </row>
    <row r="45" spans="4:7" x14ac:dyDescent="0.3">
      <c r="D45" s="20"/>
      <c r="E45" s="17" t="s">
        <v>42</v>
      </c>
      <c r="F45" s="17" t="s">
        <v>14</v>
      </c>
      <c r="G45" s="17">
        <v>200</v>
      </c>
    </row>
    <row r="46" spans="4:7" x14ac:dyDescent="0.3">
      <c r="D46" s="20"/>
      <c r="E46" s="17" t="s">
        <v>43</v>
      </c>
      <c r="F46" s="17" t="s">
        <v>50</v>
      </c>
      <c r="G46" s="17">
        <v>4000</v>
      </c>
    </row>
    <row r="47" spans="4:7" x14ac:dyDescent="0.3">
      <c r="D47" s="20"/>
      <c r="E47" s="17" t="s">
        <v>44</v>
      </c>
      <c r="F47" s="17" t="s">
        <v>51</v>
      </c>
      <c r="G47" s="17">
        <v>180</v>
      </c>
    </row>
    <row r="48" spans="4:7" x14ac:dyDescent="0.3">
      <c r="D48" s="20"/>
      <c r="E48" s="17" t="s">
        <v>45</v>
      </c>
      <c r="F48" s="17" t="s">
        <v>52</v>
      </c>
      <c r="G48" s="17">
        <v>250</v>
      </c>
    </row>
    <row r="49" spans="1:9" x14ac:dyDescent="0.3">
      <c r="D49" s="20"/>
      <c r="E49" s="17" t="s">
        <v>46</v>
      </c>
      <c r="F49" s="17" t="s">
        <v>53</v>
      </c>
      <c r="G49" s="17">
        <v>1020</v>
      </c>
    </row>
    <row r="50" spans="1:9" x14ac:dyDescent="0.3">
      <c r="D50" s="20"/>
      <c r="E50" s="17" t="s">
        <v>47</v>
      </c>
      <c r="F50" s="17" t="s">
        <v>54</v>
      </c>
      <c r="G50" s="17">
        <v>820</v>
      </c>
    </row>
    <row r="51" spans="1:9" x14ac:dyDescent="0.3">
      <c r="D51" s="20"/>
      <c r="E51" s="23"/>
      <c r="F51" s="23"/>
    </row>
    <row r="52" spans="1:9" x14ac:dyDescent="0.3">
      <c r="D52" s="28" t="s">
        <v>55</v>
      </c>
      <c r="E52" s="23"/>
      <c r="F52" s="23"/>
    </row>
    <row r="53" spans="1:9" x14ac:dyDescent="0.3">
      <c r="D53" s="20"/>
      <c r="E53" s="17" t="s">
        <v>56</v>
      </c>
      <c r="F53" s="17" t="s">
        <v>59</v>
      </c>
      <c r="G53" s="17">
        <v>100</v>
      </c>
    </row>
    <row r="54" spans="1:9" x14ac:dyDescent="0.3">
      <c r="D54" s="20"/>
      <c r="E54" s="17" t="s">
        <v>57</v>
      </c>
      <c r="F54" s="17" t="s">
        <v>46</v>
      </c>
      <c r="G54" s="17">
        <v>1200</v>
      </c>
    </row>
    <row r="55" spans="1:9" x14ac:dyDescent="0.3">
      <c r="D55" s="20"/>
      <c r="E55" s="17" t="s">
        <v>50</v>
      </c>
      <c r="F55" s="17" t="s">
        <v>60</v>
      </c>
      <c r="G55" s="17">
        <v>4100</v>
      </c>
    </row>
    <row r="56" spans="1:9" ht="17.25" thickBot="1" x14ac:dyDescent="0.35">
      <c r="D56" s="20"/>
      <c r="E56" s="17" t="s">
        <v>58</v>
      </c>
      <c r="F56" s="17" t="s">
        <v>61</v>
      </c>
      <c r="G56" s="17">
        <v>300</v>
      </c>
    </row>
    <row r="57" spans="1:9" ht="17.25" thickBot="1" x14ac:dyDescent="0.35">
      <c r="D57" s="20"/>
      <c r="E57" s="23"/>
      <c r="F57" s="23"/>
      <c r="G57" s="27">
        <f>+SUM(G31:G56)</f>
        <v>28135</v>
      </c>
    </row>
    <row r="58" spans="1:9" x14ac:dyDescent="0.3">
      <c r="D58" s="20"/>
      <c r="E58" s="23"/>
      <c r="F58" s="23"/>
    </row>
    <row r="59" spans="1:9" x14ac:dyDescent="0.3">
      <c r="A59" s="5" t="s">
        <v>62</v>
      </c>
      <c r="B59" s="4"/>
      <c r="C59" s="4"/>
      <c r="D59" s="34"/>
      <c r="E59" s="35"/>
      <c r="F59" s="35"/>
      <c r="G59" s="4"/>
      <c r="H59" s="4"/>
    </row>
    <row r="60" spans="1:9" x14ac:dyDescent="0.3">
      <c r="A60" s="5" t="s">
        <v>11</v>
      </c>
      <c r="B60" s="4"/>
      <c r="C60" s="4"/>
      <c r="D60" s="34"/>
      <c r="E60" s="35"/>
      <c r="F60" s="35"/>
      <c r="G60" s="4"/>
      <c r="H60" s="4"/>
    </row>
    <row r="61" spans="1:9" x14ac:dyDescent="0.3">
      <c r="D61" s="20"/>
      <c r="E61" s="23"/>
      <c r="F61" s="23"/>
    </row>
    <row r="63" spans="1:9" ht="16.5" customHeight="1" x14ac:dyDescent="0.3">
      <c r="A63" s="2"/>
      <c r="B63" s="3"/>
      <c r="C63" s="45" t="s">
        <v>2</v>
      </c>
      <c r="D63" s="3"/>
      <c r="E63" s="3"/>
      <c r="G63" s="3"/>
      <c r="I63" s="3"/>
    </row>
    <row r="64" spans="1:9" ht="16.5" customHeight="1" x14ac:dyDescent="0.3">
      <c r="A64" s="46" t="s">
        <v>63</v>
      </c>
      <c r="B64" s="47"/>
      <c r="C64" s="45"/>
      <c r="D64" s="8"/>
      <c r="E64" s="8"/>
      <c r="G64" s="8"/>
      <c r="I64" s="8"/>
    </row>
    <row r="65" spans="1:9" ht="33" customHeight="1" x14ac:dyDescent="0.3">
      <c r="A65" s="6" t="s">
        <v>1</v>
      </c>
      <c r="B65" s="13" t="s">
        <v>13</v>
      </c>
      <c r="C65" s="26">
        <f>+G75</f>
        <v>9412</v>
      </c>
      <c r="D65" s="10"/>
      <c r="E65" s="10"/>
      <c r="G65" s="10"/>
      <c r="I65" s="10"/>
    </row>
    <row r="66" spans="1:9" x14ac:dyDescent="0.3">
      <c r="C66" s="14"/>
      <c r="D66" s="15"/>
      <c r="E66" s="15"/>
      <c r="F66" s="15"/>
      <c r="G66" s="28"/>
      <c r="H66" s="28"/>
    </row>
    <row r="67" spans="1:9" x14ac:dyDescent="0.3">
      <c r="C67" s="14"/>
      <c r="D67" s="17"/>
      <c r="E67" s="28" t="s">
        <v>4</v>
      </c>
      <c r="F67" s="28" t="s">
        <v>5</v>
      </c>
      <c r="G67" s="28">
        <v>10</v>
      </c>
      <c r="H67" s="31"/>
    </row>
    <row r="68" spans="1:9" x14ac:dyDescent="0.3">
      <c r="C68" s="14"/>
      <c r="D68" s="37" t="s">
        <v>66</v>
      </c>
      <c r="E68" s="17" t="s">
        <v>64</v>
      </c>
      <c r="F68" s="17" t="s">
        <v>65</v>
      </c>
      <c r="G68" s="19">
        <v>1324</v>
      </c>
      <c r="H68" s="32"/>
    </row>
    <row r="69" spans="1:9" x14ac:dyDescent="0.3">
      <c r="C69" s="14"/>
      <c r="D69" s="37" t="s">
        <v>67</v>
      </c>
      <c r="E69" s="17" t="s">
        <v>65</v>
      </c>
      <c r="F69" s="17" t="s">
        <v>64</v>
      </c>
      <c r="G69" s="19">
        <v>1324</v>
      </c>
      <c r="H69" s="32"/>
    </row>
    <row r="70" spans="1:9" x14ac:dyDescent="0.3">
      <c r="C70" s="14"/>
      <c r="D70" s="17"/>
      <c r="E70" s="17"/>
      <c r="F70" s="17"/>
      <c r="G70" s="16"/>
      <c r="H70" s="33"/>
    </row>
    <row r="71" spans="1:9" x14ac:dyDescent="0.3">
      <c r="C71" s="14"/>
      <c r="D71" s="38" t="s">
        <v>18</v>
      </c>
      <c r="E71" s="17">
        <v>151</v>
      </c>
      <c r="F71" s="17">
        <v>160</v>
      </c>
      <c r="G71" s="19">
        <v>2647</v>
      </c>
      <c r="H71" s="33"/>
    </row>
    <row r="72" spans="1:9" x14ac:dyDescent="0.3">
      <c r="C72" s="14"/>
      <c r="D72" s="17"/>
      <c r="E72" s="17">
        <v>160</v>
      </c>
      <c r="F72" s="17">
        <v>161</v>
      </c>
      <c r="G72" s="19">
        <v>882</v>
      </c>
      <c r="H72" s="33"/>
    </row>
    <row r="73" spans="1:9" x14ac:dyDescent="0.3">
      <c r="C73" s="14"/>
      <c r="D73" s="37" t="s">
        <v>39</v>
      </c>
      <c r="E73" s="17">
        <v>151</v>
      </c>
      <c r="F73" s="17">
        <v>160</v>
      </c>
      <c r="G73" s="19">
        <v>2647</v>
      </c>
      <c r="H73" s="20"/>
    </row>
    <row r="74" spans="1:9" ht="17.25" thickBot="1" x14ac:dyDescent="0.35">
      <c r="C74" s="14"/>
      <c r="D74" s="17"/>
      <c r="E74" s="17">
        <v>160</v>
      </c>
      <c r="F74" s="17">
        <v>161</v>
      </c>
      <c r="G74" s="19">
        <v>588</v>
      </c>
      <c r="H74" s="33"/>
    </row>
    <row r="75" spans="1:9" ht="17.25" thickBot="1" x14ac:dyDescent="0.35">
      <c r="C75" s="14"/>
      <c r="D75" s="17"/>
      <c r="E75" s="17"/>
      <c r="F75" s="17"/>
      <c r="G75" s="27">
        <f>+SUM(G68:G74)</f>
        <v>9412</v>
      </c>
      <c r="H75" s="33"/>
    </row>
    <row r="76" spans="1:9" ht="33" customHeight="1" x14ac:dyDescent="0.3">
      <c r="A76" s="6" t="s">
        <v>1</v>
      </c>
      <c r="B76" s="13" t="s">
        <v>15</v>
      </c>
      <c r="C76" s="26">
        <f>+G86+H86</f>
        <v>54666</v>
      </c>
      <c r="D76" s="10"/>
      <c r="E76" s="10"/>
      <c r="G76" s="10"/>
      <c r="I76" s="10"/>
    </row>
    <row r="77" spans="1:9" x14ac:dyDescent="0.3">
      <c r="C77" s="14"/>
    </row>
    <row r="78" spans="1:9" x14ac:dyDescent="0.3">
      <c r="C78" s="14"/>
      <c r="D78" s="17"/>
      <c r="E78" s="28" t="s">
        <v>4</v>
      </c>
      <c r="F78" s="28" t="s">
        <v>5</v>
      </c>
      <c r="G78" s="28" t="s">
        <v>69</v>
      </c>
      <c r="H78" s="28" t="s">
        <v>70</v>
      </c>
    </row>
    <row r="79" spans="1:9" x14ac:dyDescent="0.3">
      <c r="C79" s="14"/>
      <c r="D79" s="37" t="s">
        <v>66</v>
      </c>
      <c r="E79" s="17" t="s">
        <v>64</v>
      </c>
      <c r="F79" s="17" t="s">
        <v>65</v>
      </c>
      <c r="G79" s="19">
        <v>9000</v>
      </c>
      <c r="H79" s="32">
        <v>0</v>
      </c>
    </row>
    <row r="80" spans="1:9" x14ac:dyDescent="0.3">
      <c r="C80" s="14"/>
      <c r="D80" s="37" t="s">
        <v>67</v>
      </c>
      <c r="E80" s="17" t="s">
        <v>65</v>
      </c>
      <c r="F80" s="17" t="s">
        <v>64</v>
      </c>
      <c r="G80" s="19">
        <v>9000</v>
      </c>
      <c r="H80" s="32">
        <v>0</v>
      </c>
    </row>
    <row r="81" spans="1:8" x14ac:dyDescent="0.3">
      <c r="C81" s="14"/>
      <c r="D81" s="17"/>
      <c r="E81" s="17"/>
      <c r="F81" s="17"/>
      <c r="G81" s="16"/>
      <c r="H81" s="33"/>
    </row>
    <row r="82" spans="1:8" x14ac:dyDescent="0.3">
      <c r="C82" s="14"/>
      <c r="D82" s="38" t="s">
        <v>18</v>
      </c>
      <c r="E82" s="17">
        <v>151</v>
      </c>
      <c r="F82" s="17">
        <v>160</v>
      </c>
      <c r="G82" s="19">
        <v>9000</v>
      </c>
      <c r="H82" s="19">
        <v>7500</v>
      </c>
    </row>
    <row r="83" spans="1:8" x14ac:dyDescent="0.3">
      <c r="C83" s="14"/>
      <c r="D83" s="17"/>
      <c r="E83" s="17">
        <v>160</v>
      </c>
      <c r="F83" s="17">
        <v>161</v>
      </c>
      <c r="G83" s="19">
        <v>1000</v>
      </c>
      <c r="H83" s="19">
        <v>833</v>
      </c>
    </row>
    <row r="84" spans="1:8" x14ac:dyDescent="0.3">
      <c r="C84" s="14"/>
      <c r="D84" s="37" t="s">
        <v>39</v>
      </c>
      <c r="E84" s="17">
        <v>151</v>
      </c>
      <c r="F84" s="17">
        <v>160</v>
      </c>
      <c r="G84" s="19">
        <v>9000</v>
      </c>
      <c r="H84" s="19">
        <v>7500</v>
      </c>
    </row>
    <row r="85" spans="1:8" ht="17.25" thickBot="1" x14ac:dyDescent="0.35">
      <c r="C85" s="14"/>
      <c r="D85" s="17"/>
      <c r="E85" s="17">
        <v>160</v>
      </c>
      <c r="F85" s="17">
        <v>161</v>
      </c>
      <c r="G85" s="19">
        <v>1000</v>
      </c>
      <c r="H85" s="19">
        <v>833</v>
      </c>
    </row>
    <row r="86" spans="1:8" ht="17.25" thickBot="1" x14ac:dyDescent="0.35">
      <c r="D86" s="17"/>
      <c r="E86" s="28"/>
      <c r="F86" s="28"/>
      <c r="G86" s="27">
        <f>+SUM(G79:G85)</f>
        <v>38000</v>
      </c>
      <c r="H86" s="27">
        <f>+SUM(H79:H85)</f>
        <v>16666</v>
      </c>
    </row>
    <row r="88" spans="1:8" x14ac:dyDescent="0.3">
      <c r="D88" s="17"/>
      <c r="E88" s="17"/>
      <c r="F88" s="17"/>
      <c r="G88" s="17"/>
      <c r="H88" s="16"/>
    </row>
    <row r="89" spans="1:8" ht="47.25" x14ac:dyDescent="0.3">
      <c r="A89" s="6" t="s">
        <v>1</v>
      </c>
      <c r="B89" s="13" t="s">
        <v>17</v>
      </c>
      <c r="C89" s="26">
        <f>+G98+H98</f>
        <v>37950</v>
      </c>
    </row>
    <row r="91" spans="1:8" x14ac:dyDescent="0.3">
      <c r="D91" s="17"/>
      <c r="E91" s="28" t="s">
        <v>4</v>
      </c>
      <c r="F91" s="28" t="s">
        <v>5</v>
      </c>
      <c r="G91" s="28" t="s">
        <v>69</v>
      </c>
      <c r="H91" s="28" t="s">
        <v>70</v>
      </c>
    </row>
    <row r="92" spans="1:8" x14ac:dyDescent="0.3">
      <c r="D92" s="38" t="s">
        <v>18</v>
      </c>
      <c r="E92" s="17">
        <v>152</v>
      </c>
      <c r="F92" s="17">
        <v>160</v>
      </c>
      <c r="G92" s="19">
        <v>8000</v>
      </c>
      <c r="H92" s="19">
        <v>6667</v>
      </c>
    </row>
    <row r="93" spans="1:8" x14ac:dyDescent="0.3">
      <c r="D93" s="17"/>
      <c r="E93" s="17">
        <v>160</v>
      </c>
      <c r="F93" s="17">
        <v>161</v>
      </c>
      <c r="G93" s="19">
        <v>1000</v>
      </c>
      <c r="H93" s="19">
        <v>833</v>
      </c>
    </row>
    <row r="94" spans="1:8" x14ac:dyDescent="0.3">
      <c r="E94" s="17" t="s">
        <v>72</v>
      </c>
      <c r="F94" s="17">
        <v>161</v>
      </c>
      <c r="G94" s="19">
        <v>1500</v>
      </c>
      <c r="H94" s="19">
        <v>1250</v>
      </c>
    </row>
    <row r="95" spans="1:8" x14ac:dyDescent="0.3">
      <c r="D95" s="37" t="s">
        <v>39</v>
      </c>
      <c r="E95" s="17">
        <v>160</v>
      </c>
      <c r="F95" s="17">
        <v>152</v>
      </c>
      <c r="G95" s="19">
        <v>8000</v>
      </c>
      <c r="H95" s="19">
        <v>6667</v>
      </c>
    </row>
    <row r="96" spans="1:8" x14ac:dyDescent="0.3">
      <c r="D96" s="17"/>
      <c r="E96" s="17">
        <v>161</v>
      </c>
      <c r="F96" s="17">
        <v>160</v>
      </c>
      <c r="G96" s="19">
        <v>1000</v>
      </c>
      <c r="H96" s="19">
        <v>833</v>
      </c>
    </row>
    <row r="97" spans="4:8" ht="17.25" thickBot="1" x14ac:dyDescent="0.35">
      <c r="E97" s="17" t="s">
        <v>71</v>
      </c>
      <c r="F97" s="17">
        <v>161</v>
      </c>
      <c r="G97" s="19">
        <v>1200</v>
      </c>
      <c r="H97" s="19">
        <v>1000</v>
      </c>
    </row>
    <row r="98" spans="4:8" ht="17.25" thickBot="1" x14ac:dyDescent="0.35">
      <c r="D98" s="17"/>
      <c r="E98" s="28"/>
      <c r="F98" s="28"/>
      <c r="G98" s="27">
        <f>+SUM(G92:G97)</f>
        <v>20700</v>
      </c>
      <c r="H98" s="27">
        <f>+SUM(H92:H97)</f>
        <v>17250</v>
      </c>
    </row>
  </sheetData>
  <mergeCells count="5">
    <mergeCell ref="G23:H23"/>
    <mergeCell ref="C6:C7"/>
    <mergeCell ref="A7:B7"/>
    <mergeCell ref="C63:C64"/>
    <mergeCell ref="A64:B6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Header>&amp;A</oddHead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5BE2-3F9D-4D0F-A217-559F88EC5285}">
  <dimension ref="A1:S37"/>
  <sheetViews>
    <sheetView showGridLines="0" zoomScale="115" zoomScaleNormal="115" workbookViewId="0">
      <selection activeCell="F1" sqref="F1"/>
    </sheetView>
  </sheetViews>
  <sheetFormatPr baseColWidth="10" defaultRowHeight="15" x14ac:dyDescent="0.25"/>
  <cols>
    <col min="2" max="2" width="93.85546875" customWidth="1"/>
    <col min="3" max="3" width="13.42578125" bestFit="1" customWidth="1"/>
    <col min="4" max="4" width="11.5703125" bestFit="1" customWidth="1"/>
    <col min="5" max="5" width="12.85546875" bestFit="1" customWidth="1"/>
  </cols>
  <sheetData>
    <row r="1" spans="1:19" ht="16.5" customHeight="1" x14ac:dyDescent="0.3">
      <c r="A1" s="5" t="s">
        <v>79</v>
      </c>
      <c r="B1" s="5"/>
      <c r="C1" s="5"/>
      <c r="D1" s="5"/>
      <c r="E1" s="5"/>
    </row>
    <row r="2" spans="1:19" ht="16.5" customHeight="1" x14ac:dyDescent="0.25"/>
    <row r="3" spans="1:19" s="1" customFormat="1" ht="16.5" customHeight="1" x14ac:dyDescent="0.3">
      <c r="A3" s="5" t="s">
        <v>12</v>
      </c>
      <c r="B3" s="30"/>
      <c r="C3" s="30"/>
      <c r="D3" s="30"/>
      <c r="E3" s="30"/>
      <c r="F3" s="3"/>
      <c r="G3" s="3"/>
      <c r="I3" s="3"/>
      <c r="J3" s="3"/>
      <c r="L3" s="3"/>
      <c r="M3" s="3"/>
      <c r="O3" s="3"/>
      <c r="P3" s="3"/>
      <c r="R3" s="3"/>
      <c r="S3" s="3"/>
    </row>
    <row r="4" spans="1:19" ht="16.5" customHeight="1" x14ac:dyDescent="0.3">
      <c r="A4" s="5" t="s">
        <v>10</v>
      </c>
      <c r="B4" s="4"/>
      <c r="C4" s="4"/>
      <c r="D4" s="4"/>
      <c r="E4" s="4"/>
      <c r="F4" s="7"/>
    </row>
    <row r="5" spans="1:19" ht="16.5" customHeight="1" x14ac:dyDescent="0.3">
      <c r="A5" s="11"/>
      <c r="B5" s="7"/>
      <c r="C5" s="7"/>
      <c r="D5" s="7"/>
      <c r="E5" s="7"/>
      <c r="F5" s="7"/>
    </row>
    <row r="6" spans="1:19" s="1" customFormat="1" ht="16.5" customHeight="1" x14ac:dyDescent="0.3">
      <c r="A6" s="2"/>
      <c r="B6" s="3"/>
      <c r="C6" s="45" t="s">
        <v>2</v>
      </c>
      <c r="D6" s="45" t="s">
        <v>3</v>
      </c>
      <c r="E6" s="45" t="s">
        <v>0</v>
      </c>
      <c r="F6" s="3"/>
      <c r="G6" s="3"/>
      <c r="I6" s="3"/>
      <c r="J6" s="3"/>
      <c r="L6" s="3"/>
      <c r="M6" s="3"/>
      <c r="O6" s="3"/>
      <c r="P6" s="3"/>
      <c r="R6" s="3"/>
      <c r="S6" s="3"/>
    </row>
    <row r="7" spans="1:19" s="1" customFormat="1" ht="16.5" customHeight="1" x14ac:dyDescent="0.3">
      <c r="A7" s="46" t="s">
        <v>63</v>
      </c>
      <c r="B7" s="47"/>
      <c r="C7" s="45"/>
      <c r="D7" s="45"/>
      <c r="E7" s="45"/>
      <c r="F7" s="8"/>
      <c r="G7" s="8"/>
      <c r="I7" s="8"/>
      <c r="J7" s="8"/>
      <c r="L7" s="8"/>
      <c r="M7" s="8"/>
      <c r="O7" s="8"/>
      <c r="P7" s="8"/>
      <c r="R7" s="8"/>
      <c r="S7" s="8"/>
    </row>
    <row r="8" spans="1:19" s="1" customFormat="1" ht="33" customHeight="1" x14ac:dyDescent="0.3">
      <c r="A8" s="6" t="s">
        <v>1</v>
      </c>
      <c r="B8" s="13" t="s">
        <v>13</v>
      </c>
      <c r="C8" s="26">
        <f>+'ANEXO I Mediciones'!C8</f>
        <v>15882</v>
      </c>
      <c r="D8" s="9"/>
      <c r="E8" s="12">
        <f>+C8*D8</f>
        <v>0</v>
      </c>
      <c r="F8" s="10"/>
      <c r="G8" s="10"/>
      <c r="I8" s="10"/>
      <c r="J8" s="10"/>
      <c r="L8" s="10"/>
      <c r="M8" s="10"/>
      <c r="O8" s="10"/>
      <c r="P8" s="10"/>
      <c r="R8" s="10"/>
      <c r="S8" s="10"/>
    </row>
    <row r="9" spans="1:19" s="1" customFormat="1" ht="33" customHeight="1" x14ac:dyDescent="0.3">
      <c r="A9" s="6" t="s">
        <v>1</v>
      </c>
      <c r="B9" s="13" t="s">
        <v>15</v>
      </c>
      <c r="C9" s="26">
        <f>+'ANEXO I Mediciones'!C16</f>
        <v>32400</v>
      </c>
      <c r="D9" s="9"/>
      <c r="E9" s="12">
        <f>+C9*D9</f>
        <v>0</v>
      </c>
      <c r="F9" s="10"/>
      <c r="G9" s="10"/>
      <c r="I9" s="10"/>
      <c r="J9" s="10"/>
      <c r="L9" s="10"/>
      <c r="M9" s="10"/>
      <c r="O9" s="10"/>
      <c r="P9" s="10"/>
      <c r="R9" s="10"/>
      <c r="S9" s="10"/>
    </row>
    <row r="10" spans="1:19" s="1" customFormat="1" ht="33" customHeight="1" x14ac:dyDescent="0.3">
      <c r="A10" s="6" t="s">
        <v>1</v>
      </c>
      <c r="B10" s="13" t="s">
        <v>16</v>
      </c>
      <c r="C10" s="26">
        <f>+'ANEXO I Mediciones'!C22</f>
        <v>1500</v>
      </c>
      <c r="D10" s="9"/>
      <c r="E10" s="12">
        <f>+C10*D10</f>
        <v>0</v>
      </c>
      <c r="F10" s="10"/>
      <c r="G10" s="10"/>
      <c r="I10" s="10"/>
      <c r="J10" s="10"/>
      <c r="L10" s="10"/>
      <c r="M10" s="10"/>
      <c r="O10" s="10"/>
      <c r="P10" s="10"/>
      <c r="R10" s="10"/>
      <c r="S10" s="10"/>
    </row>
    <row r="11" spans="1:19" s="1" customFormat="1" ht="47.25" x14ac:dyDescent="0.3">
      <c r="A11" s="6" t="s">
        <v>1</v>
      </c>
      <c r="B11" s="13" t="s">
        <v>17</v>
      </c>
      <c r="C11" s="26">
        <f>+'ANEXO I Mediciones'!C28</f>
        <v>28135</v>
      </c>
      <c r="D11" s="9"/>
      <c r="E11" s="12">
        <f>+C11*D11</f>
        <v>0</v>
      </c>
      <c r="F11" s="10"/>
      <c r="G11" s="10"/>
      <c r="I11" s="10"/>
      <c r="J11" s="10"/>
      <c r="L11" s="10"/>
      <c r="M11" s="10"/>
      <c r="O11" s="10"/>
      <c r="P11" s="10"/>
      <c r="R11" s="10"/>
      <c r="S11" s="10"/>
    </row>
    <row r="13" spans="1:19" x14ac:dyDescent="0.25">
      <c r="B13" s="39"/>
      <c r="C13" s="39"/>
      <c r="D13" s="40" t="s">
        <v>73</v>
      </c>
      <c r="E13" s="41">
        <f>SUM(E8:E11)</f>
        <v>0</v>
      </c>
    </row>
    <row r="16" spans="1:19" ht="16.5" x14ac:dyDescent="0.3">
      <c r="A16" s="5" t="s">
        <v>62</v>
      </c>
      <c r="B16" s="4"/>
      <c r="C16" s="4"/>
      <c r="D16" s="34"/>
      <c r="E16" s="35"/>
    </row>
    <row r="17" spans="1:5" ht="16.5" x14ac:dyDescent="0.3">
      <c r="A17" s="5" t="s">
        <v>11</v>
      </c>
      <c r="B17" s="4"/>
      <c r="C17" s="4"/>
      <c r="D17" s="34"/>
      <c r="E17" s="35"/>
    </row>
    <row r="19" spans="1:5" ht="18.75" x14ac:dyDescent="0.3">
      <c r="A19" s="2"/>
      <c r="B19" s="3"/>
      <c r="C19" s="45" t="s">
        <v>2</v>
      </c>
      <c r="D19" s="45" t="s">
        <v>3</v>
      </c>
      <c r="E19" s="45" t="s">
        <v>0</v>
      </c>
    </row>
    <row r="20" spans="1:5" x14ac:dyDescent="0.25">
      <c r="A20" s="46" t="s">
        <v>63</v>
      </c>
      <c r="B20" s="47"/>
      <c r="C20" s="45"/>
      <c r="D20" s="45"/>
      <c r="E20" s="45"/>
    </row>
    <row r="21" spans="1:5" ht="31.5" x14ac:dyDescent="0.25">
      <c r="A21" s="6" t="s">
        <v>1</v>
      </c>
      <c r="B21" s="13" t="s">
        <v>13</v>
      </c>
      <c r="C21" s="26">
        <f>+'ANEXO I Mediciones'!C65</f>
        <v>9412</v>
      </c>
      <c r="D21" s="9"/>
      <c r="E21" s="12">
        <f>+C21*D21</f>
        <v>0</v>
      </c>
    </row>
    <row r="22" spans="1:5" ht="31.5" x14ac:dyDescent="0.25">
      <c r="A22" s="6" t="s">
        <v>1</v>
      </c>
      <c r="B22" s="13" t="s">
        <v>15</v>
      </c>
      <c r="C22" s="26">
        <f>+'ANEXO I Mediciones'!C76</f>
        <v>54666</v>
      </c>
      <c r="D22" s="9"/>
      <c r="E22" s="12">
        <f>+C22*D22</f>
        <v>0</v>
      </c>
    </row>
    <row r="23" spans="1:5" ht="31.5" x14ac:dyDescent="0.25">
      <c r="A23" s="6" t="s">
        <v>1</v>
      </c>
      <c r="B23" s="13" t="s">
        <v>16</v>
      </c>
      <c r="C23" s="26">
        <v>0</v>
      </c>
      <c r="D23" s="9"/>
      <c r="E23" s="12">
        <f>+C23*D23</f>
        <v>0</v>
      </c>
    </row>
    <row r="24" spans="1:5" ht="47.25" x14ac:dyDescent="0.25">
      <c r="A24" s="6" t="s">
        <v>1</v>
      </c>
      <c r="B24" s="13" t="s">
        <v>17</v>
      </c>
      <c r="C24" s="26">
        <f>+'ANEXO I Mediciones'!C89</f>
        <v>37950</v>
      </c>
      <c r="D24" s="9"/>
      <c r="E24" s="12">
        <f>+C24*D24</f>
        <v>0</v>
      </c>
    </row>
    <row r="26" spans="1:5" x14ac:dyDescent="0.25">
      <c r="B26" s="39"/>
      <c r="C26" s="39"/>
      <c r="D26" s="40" t="s">
        <v>74</v>
      </c>
      <c r="E26" s="41">
        <f>SUM(E21:E24)</f>
        <v>0</v>
      </c>
    </row>
    <row r="27" spans="1:5" ht="15.75" thickBot="1" x14ac:dyDescent="0.3"/>
    <row r="28" spans="1:5" ht="15.75" thickBot="1" x14ac:dyDescent="0.3">
      <c r="D28" s="29" t="s">
        <v>75</v>
      </c>
      <c r="E28" s="42"/>
    </row>
    <row r="29" spans="1:5" ht="15.75" thickBot="1" x14ac:dyDescent="0.3">
      <c r="D29" s="29"/>
      <c r="E29" s="43"/>
    </row>
    <row r="30" spans="1:5" ht="15.75" thickBot="1" x14ac:dyDescent="0.3">
      <c r="D30" s="29" t="s">
        <v>76</v>
      </c>
      <c r="E30" s="42"/>
    </row>
    <row r="31" spans="1:5" ht="15.75" thickBot="1" x14ac:dyDescent="0.3"/>
    <row r="32" spans="1:5" x14ac:dyDescent="0.25">
      <c r="C32" s="48" t="s">
        <v>77</v>
      </c>
      <c r="D32" s="49"/>
      <c r="E32" s="50"/>
    </row>
    <row r="33" spans="3:5" x14ac:dyDescent="0.25">
      <c r="C33" s="51"/>
      <c r="D33" s="52"/>
      <c r="E33" s="53"/>
    </row>
    <row r="34" spans="3:5" x14ac:dyDescent="0.25">
      <c r="C34" s="51"/>
      <c r="D34" s="52"/>
      <c r="E34" s="53"/>
    </row>
    <row r="35" spans="3:5" x14ac:dyDescent="0.25">
      <c r="C35" s="51"/>
      <c r="D35" s="52"/>
      <c r="E35" s="53"/>
    </row>
    <row r="36" spans="3:5" x14ac:dyDescent="0.25">
      <c r="C36" s="51"/>
      <c r="D36" s="52"/>
      <c r="E36" s="53"/>
    </row>
    <row r="37" spans="3:5" ht="15.75" thickBot="1" x14ac:dyDescent="0.3">
      <c r="C37" s="54"/>
      <c r="D37" s="55"/>
      <c r="E37" s="56"/>
    </row>
  </sheetData>
  <mergeCells count="9">
    <mergeCell ref="C32:E37"/>
    <mergeCell ref="C6:C7"/>
    <mergeCell ref="D6:D7"/>
    <mergeCell ref="E6:E7"/>
    <mergeCell ref="A7:B7"/>
    <mergeCell ref="C19:C20"/>
    <mergeCell ref="D19:D20"/>
    <mergeCell ref="E19:E20"/>
    <mergeCell ref="A20:B20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 Mediciones</vt:lpstr>
      <vt:lpstr>ANEXO II Presentacion ofertas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dencinar</dc:creator>
  <cp:keywords/>
  <dc:description/>
  <cp:lastModifiedBy>Rosende Amor, Juan</cp:lastModifiedBy>
  <cp:revision/>
  <cp:lastPrinted>2022-06-13T16:42:23Z</cp:lastPrinted>
  <dcterms:created xsi:type="dcterms:W3CDTF">2015-04-27T14:21:31Z</dcterms:created>
  <dcterms:modified xsi:type="dcterms:W3CDTF">2022-06-14T11:15:21Z</dcterms:modified>
  <cp:category/>
  <cp:contentStatus/>
</cp:coreProperties>
</file>